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2rh02\sanko\"/>
    </mc:Choice>
  </mc:AlternateContent>
  <xr:revisionPtr revIDLastSave="0" documentId="13_ncr:1_{04696F21-FEA8-4BE1-A630-1B2C59ED54FE}" xr6:coauthVersionLast="47" xr6:coauthVersionMax="47" xr10:uidLastSave="{00000000-0000-0000-0000-000000000000}"/>
  <bookViews>
    <workbookView xWindow="-98" yWindow="-98" windowWidth="21795" windowHeight="13875" activeTab="2" xr2:uid="{00000000-000D-0000-FFFF-FFFF00000000}"/>
  </bookViews>
  <sheets>
    <sheet name="参加人数 " sheetId="5" r:id="rId1"/>
    <sheet name="振込手数料 " sheetId="7" r:id="rId2"/>
    <sheet name="参考資料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8" l="1"/>
  <c r="D9" i="8"/>
  <c r="H8" i="5"/>
  <c r="F7" i="5"/>
  <c r="G7" i="5" s="1"/>
  <c r="F6" i="5"/>
  <c r="G6" i="5" s="1"/>
  <c r="F5" i="5"/>
  <c r="G5" i="5" s="1"/>
  <c r="F4" i="5"/>
  <c r="G4" i="5" s="1"/>
  <c r="F3" i="5"/>
  <c r="G3" i="5" s="1"/>
  <c r="D19" i="8" l="1"/>
  <c r="D24" i="8" s="1"/>
  <c r="F8" i="5"/>
  <c r="G8" i="5" s="1"/>
</calcChain>
</file>

<file path=xl/sharedStrings.xml><?xml version="1.0" encoding="utf-8"?>
<sst xmlns="http://schemas.openxmlformats.org/spreadsheetml/2006/main" count="248" uniqueCount="160">
  <si>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</si>
  <si>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</si>
  <si>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</si>
  <si>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</si>
  <si>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</si>
  <si>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</si>
  <si>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</si>
  <si>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</si>
  <si>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</si>
  <si>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</si>
  <si>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</si>
  <si>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</si>
  <si>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</si>
  <si>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</si>
  <si>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</si>
  <si>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</si>
  <si>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</si>
  <si>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</si>
  <si>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</si>
  <si>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</si>
  <si>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</si>
  <si>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</si>
  <si>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</si>
  <si>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</si>
  <si>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</si>
  <si>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</si>
  <si>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</si>
  <si>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</si>
  <si>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</si>
  <si>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</si>
  <si>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</si>
  <si>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</si>
  <si>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</si>
  <si>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</si>
  <si>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</si>
  <si>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</si>
  <si>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</si>
  <si>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</si>
  <si>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</si>
  <si>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</si>
  <si>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</si>
  <si>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</si>
  <si>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</si>
  <si>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</si>
  <si>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</si>
  <si>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</si>
  <si>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</si>
  <si>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</si>
  <si>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</si>
  <si>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</si>
  <si>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</si>
  <si>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</si>
  <si>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</si>
  <si>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</si>
  <si>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</si>
  <si>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</si>
  <si>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</si>
  <si>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</si>
  <si>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</si>
  <si>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</si>
  <si>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</si>
  <si>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</si>
  <si>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</si>
  <si>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</si>
  <si>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</si>
  <si>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</si>
  <si>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</si>
  <si>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</si>
  <si>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</si>
  <si>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</si>
  <si>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</si>
  <si>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</si>
  <si>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</si>
  <si>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</si>
  <si>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</si>
  <si>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</si>
  <si>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</si>
  <si>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</si>
  <si>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</si>
  <si>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</si>
  <si>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</si>
  <si>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</si>
  <si>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</si>
  <si>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</si>
  <si>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</si>
  <si>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</si>
  <si>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</si>
  <si>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</si>
  <si>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</si>
  <si>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</si>
  <si>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JCI世界会議（スイス）</t>
    <rPh sb="3" eb="5">
      <t>セカイ</t>
    </rPh>
    <rPh sb="5" eb="7">
      <t>カイギ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</si>
  <si>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</si>
  <si>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</si>
  <si>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</si>
  <si>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</si>
  <si>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</si>
  <si>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</si>
  <si>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</si>
  <si>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</si>
  <si>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</si>
  <si>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</si>
  <si>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</si>
  <si>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■三十三銀行</t>
    <rPh sb="1" eb="6">
      <t>サンジュウサンギンコウ</t>
    </rPh>
    <phoneticPr fontId="31"/>
  </si>
  <si>
    <t>同一店内宛て振り込みは無料</t>
    <rPh sb="0" eb="2">
      <t>ドウイツ</t>
    </rPh>
    <rPh sb="2" eb="4">
      <t>テンナイ</t>
    </rPh>
    <rPh sb="4" eb="5">
      <t>ア</t>
    </rPh>
    <rPh sb="6" eb="7">
      <t>フ</t>
    </rPh>
    <rPh sb="8" eb="9">
      <t>コ</t>
    </rPh>
    <rPh sb="11" eb="13">
      <t>ムリョウ</t>
    </rPh>
    <phoneticPr fontId="31"/>
  </si>
  <si>
    <t>同行宛</t>
    <rPh sb="0" eb="1">
      <t>オナ</t>
    </rPh>
    <rPh sb="1" eb="2">
      <t>コウ</t>
    </rPh>
    <rPh sb="2" eb="3">
      <t>アテ</t>
    </rPh>
    <phoneticPr fontId="31"/>
  </si>
  <si>
    <t>220円</t>
    <rPh sb="3" eb="4">
      <t>エン</t>
    </rPh>
    <phoneticPr fontId="31"/>
  </si>
  <si>
    <t>他行宛ては440円</t>
    <rPh sb="0" eb="2">
      <t>タコウ</t>
    </rPh>
    <rPh sb="2" eb="3">
      <t>ア</t>
    </rPh>
    <rPh sb="8" eb="9">
      <t>エン</t>
    </rPh>
    <phoneticPr fontId="31"/>
  </si>
  <si>
    <t>収入</t>
    <rPh sb="0" eb="2">
      <t>シュウニュウ</t>
    </rPh>
    <phoneticPr fontId="26"/>
  </si>
  <si>
    <t>合計</t>
    <rPh sb="0" eb="2">
      <t>ゴウケイ</t>
    </rPh>
    <phoneticPr fontId="26"/>
  </si>
  <si>
    <t>①</t>
    <phoneticPr fontId="31"/>
  </si>
  <si>
    <t>支出</t>
    <rPh sb="0" eb="2">
      <t>シシュツ</t>
    </rPh>
    <phoneticPr fontId="26"/>
  </si>
  <si>
    <t>ASPAC</t>
    <phoneticPr fontId="26"/>
  </si>
  <si>
    <t>②</t>
    <phoneticPr fontId="31"/>
  </si>
  <si>
    <t>振込手数料</t>
    <rPh sb="0" eb="2">
      <t>フリコミ</t>
    </rPh>
    <rPh sb="2" eb="5">
      <t>テスウリョウ</t>
    </rPh>
    <phoneticPr fontId="31"/>
  </si>
  <si>
    <t>③</t>
    <phoneticPr fontId="31"/>
  </si>
  <si>
    <t>残金</t>
    <rPh sb="0" eb="1">
      <t>ザン</t>
    </rPh>
    <rPh sb="1" eb="2">
      <t>キン</t>
    </rPh>
    <phoneticPr fontId="26"/>
  </si>
  <si>
    <t>①-②-③</t>
    <phoneticPr fontId="31"/>
  </si>
  <si>
    <t>④</t>
    <phoneticPr fontId="31"/>
  </si>
  <si>
    <t>今後の事業</t>
    <rPh sb="0" eb="2">
      <t>コンゴ</t>
    </rPh>
    <rPh sb="3" eb="5">
      <t>ジギョウ</t>
    </rPh>
    <phoneticPr fontId="26"/>
  </si>
  <si>
    <t>⑤</t>
    <phoneticPr fontId="31"/>
  </si>
  <si>
    <t>余剰金</t>
    <rPh sb="0" eb="3">
      <t>ヨジョウキン</t>
    </rPh>
    <phoneticPr fontId="26"/>
  </si>
  <si>
    <t>④-⑤</t>
    <phoneticPr fontId="31"/>
  </si>
  <si>
    <t>⑥</t>
    <phoneticPr fontId="31"/>
  </si>
  <si>
    <t>2025年度予定</t>
    <rPh sb="4" eb="5">
      <t>ネン</t>
    </rPh>
    <rPh sb="5" eb="6">
      <t>ド</t>
    </rPh>
    <rPh sb="6" eb="8">
      <t>ヨテイ</t>
    </rPh>
    <phoneticPr fontId="26"/>
  </si>
  <si>
    <t>2025予定</t>
    <rPh sb="4" eb="6">
      <t>ヨテイ</t>
    </rPh>
    <phoneticPr fontId="26"/>
  </si>
  <si>
    <t>8月</t>
    <rPh sb="1" eb="2">
      <t>ガツ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</si>
  <si>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</si>
  <si>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</si>
  <si>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</si>
  <si>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</si>
  <si>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</si>
  <si>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2024実績</t>
    <rPh sb="4" eb="6">
      <t>ジッセキ</t>
    </rPh>
    <phoneticPr fontId="26"/>
  </si>
  <si>
    <t>ブロック大会（志摩）</t>
    <rPh sb="4" eb="6">
      <t>タイカイ</t>
    </rPh>
    <rPh sb="7" eb="9">
      <t>シマ</t>
    </rPh>
    <phoneticPr fontId="26"/>
  </si>
  <si>
    <t>2025年07月1日現在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</si>
  <si>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2025実績</t>
    <rPh sb="4" eb="6">
      <t>ジッセキ</t>
    </rPh>
    <phoneticPr fontId="31"/>
  </si>
  <si>
    <t>ＪCＩ世界会議（チュニジア）</t>
    <phoneticPr fontId="26"/>
  </si>
  <si>
    <t>期首会員</t>
    <rPh sb="0" eb="4">
      <t>キシュカイイン</t>
    </rPh>
    <phoneticPr fontId="31"/>
  </si>
  <si>
    <t>4月承認（石井君）</t>
    <rPh sb="1" eb="2">
      <t>ガツ</t>
    </rPh>
    <rPh sb="2" eb="4">
      <t>ショウニン</t>
    </rPh>
    <rPh sb="5" eb="7">
      <t>イシイ</t>
    </rPh>
    <rPh sb="7" eb="8">
      <t>クン</t>
    </rPh>
    <phoneticPr fontId="31"/>
  </si>
  <si>
    <t>52,000×１＝</t>
    <phoneticPr fontId="26"/>
  </si>
  <si>
    <t>52,000×4＝</t>
    <phoneticPr fontId="26"/>
  </si>
  <si>
    <t>5月承認（重田君、樋口君、若林君、戸板君）</t>
    <rPh sb="1" eb="2">
      <t>ガツ</t>
    </rPh>
    <rPh sb="2" eb="4">
      <t>ショウニン</t>
    </rPh>
    <rPh sb="5" eb="8">
      <t>シゲタクン</t>
    </rPh>
    <rPh sb="9" eb="11">
      <t>ヒグチ</t>
    </rPh>
    <rPh sb="11" eb="12">
      <t>クン</t>
    </rPh>
    <rPh sb="13" eb="16">
      <t>ワカバヤシクン</t>
    </rPh>
    <rPh sb="17" eb="20">
      <t>トイタクン</t>
    </rPh>
    <phoneticPr fontId="31"/>
  </si>
  <si>
    <t>ASPACモンゴル大会登録料返金分（森君）</t>
    <rPh sb="9" eb="11">
      <t>タイカイ</t>
    </rPh>
    <rPh sb="11" eb="14">
      <t>トウロクリョウ</t>
    </rPh>
    <rPh sb="14" eb="17">
      <t>ヘンキンブン</t>
    </rPh>
    <rPh sb="18" eb="20">
      <t>モリクン</t>
    </rPh>
    <phoneticPr fontId="26"/>
  </si>
  <si>
    <t>54,000円×1＝</t>
    <rPh sb="6" eb="7">
      <t>エン</t>
    </rPh>
    <phoneticPr fontId="31"/>
  </si>
  <si>
    <t>54,000×7 ＝</t>
    <phoneticPr fontId="26"/>
  </si>
  <si>
    <t>52,000×35＝</t>
    <phoneticPr fontId="26"/>
  </si>
  <si>
    <t>サマーコンファレンス2025</t>
    <phoneticPr fontId="31"/>
  </si>
  <si>
    <t>10,000×19＝</t>
    <phoneticPr fontId="31"/>
  </si>
  <si>
    <t>会員数</t>
    <rPh sb="0" eb="3">
      <t>カイインスウ</t>
    </rPh>
    <phoneticPr fontId="26"/>
  </si>
  <si>
    <t>33,000×1＝</t>
    <phoneticPr fontId="31"/>
  </si>
  <si>
    <t>7月承認（堀木君）</t>
    <rPh sb="1" eb="2">
      <t>ガツ</t>
    </rPh>
    <rPh sb="2" eb="4">
      <t>ショウニン</t>
    </rPh>
    <rPh sb="5" eb="7">
      <t>ホリキ</t>
    </rPh>
    <rPh sb="7" eb="8">
      <t>クン</t>
    </rPh>
    <phoneticPr fontId="31"/>
  </si>
  <si>
    <t>東海コンファレンス2025</t>
    <rPh sb="0" eb="2">
      <t>トウカイ</t>
    </rPh>
    <phoneticPr fontId="31"/>
  </si>
  <si>
    <t>東海コンファレンス2025登録料返金分（中島君）</t>
    <phoneticPr fontId="31"/>
  </si>
  <si>
    <t>5,000×1＝</t>
    <phoneticPr fontId="31"/>
  </si>
  <si>
    <t>5,000×16＝</t>
    <phoneticPr fontId="31"/>
  </si>
  <si>
    <t>9月承認（伊藤 将希君、矢野君）</t>
    <rPh sb="1" eb="2">
      <t>ガツ</t>
    </rPh>
    <rPh sb="2" eb="4">
      <t>ショウニン</t>
    </rPh>
    <rPh sb="5" eb="7">
      <t>イトウ</t>
    </rPh>
    <rPh sb="8" eb="9">
      <t>ショウ</t>
    </rPh>
    <rPh sb="9" eb="10">
      <t>キ</t>
    </rPh>
    <rPh sb="10" eb="11">
      <t>クン</t>
    </rPh>
    <rPh sb="12" eb="14">
      <t>ヤノ</t>
    </rPh>
    <rPh sb="14" eb="15">
      <t>クン</t>
    </rPh>
    <phoneticPr fontId="31"/>
  </si>
  <si>
    <t>全国大会 佐賀大会</t>
    <rPh sb="0" eb="4">
      <t>ゼンコクタイカイ</t>
    </rPh>
    <rPh sb="5" eb="7">
      <t>サガ</t>
    </rPh>
    <rPh sb="7" eb="9">
      <t>タイカイ</t>
    </rPh>
    <phoneticPr fontId="31"/>
  </si>
  <si>
    <t>22,000×2=</t>
    <phoneticPr fontId="31"/>
  </si>
  <si>
    <t>12,500×21=</t>
    <phoneticPr fontId="31"/>
  </si>
  <si>
    <t>770×5＝</t>
    <phoneticPr fontId="31"/>
  </si>
  <si>
    <t>76,500×3=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</si>
</sst>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3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3" xfId="254" applyFont="1" applyBorder="1" applyAlignment="1">
      <alignment horizontal="center" vertical="center"/>
    </xf>
    <xf numFmtId="0" fontId="35" fillId="0" borderId="19" xfId="249" applyFont="1" applyBorder="1" applyAlignment="1">
      <alignment horizontal="center" vertical="center" shrinkToFit="1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left" vertical="center" shrinkToFit="1"/>
    </xf>
    <xf numFmtId="38" fontId="35" fillId="0" borderId="16" xfId="140" applyFont="1" applyFill="1" applyBorder="1" applyAlignment="1">
      <alignment vertical="center" shrinkToFit="1"/>
    </xf>
    <xf numFmtId="38" fontId="35" fillId="0" borderId="23" xfId="140" applyFont="1" applyFill="1" applyBorder="1" applyAlignment="1">
      <alignment vertical="center" shrinkToFit="1"/>
    </xf>
    <xf numFmtId="0" fontId="35" fillId="0" borderId="22" xfId="249" applyFont="1" applyBorder="1" applyAlignment="1">
      <alignment vertical="center" shrinkToFit="1"/>
    </xf>
    <xf numFmtId="38" fontId="35" fillId="0" borderId="16" xfId="140" applyFont="1" applyFill="1" applyBorder="1" applyAlignment="1">
      <alignment horizontal="right" vertical="center" shrinkToFit="1"/>
    </xf>
    <xf numFmtId="38" fontId="35" fillId="0" borderId="23" xfId="140" applyFont="1" applyFill="1" applyBorder="1" applyAlignment="1">
      <alignment horizontal="right" vertical="center" shrinkToFit="1"/>
    </xf>
    <xf numFmtId="0" fontId="35" fillId="0" borderId="16" xfId="249" applyFont="1" applyBorder="1" applyAlignment="1">
      <alignment vertical="center" shrinkToFit="1"/>
    </xf>
    <xf numFmtId="0" fontId="35" fillId="0" borderId="24" xfId="249" applyFont="1" applyBorder="1" applyAlignment="1">
      <alignment vertical="center" shrinkToFit="1"/>
    </xf>
    <xf numFmtId="0" fontId="35" fillId="0" borderId="17" xfId="249" applyFont="1" applyBorder="1" applyAlignment="1">
      <alignment vertical="center" shrinkToFit="1"/>
    </xf>
    <xf numFmtId="38" fontId="35" fillId="25" borderId="16" xfId="140" applyFont="1" applyFill="1" applyBorder="1" applyAlignment="1">
      <alignment vertical="center" shrinkToFit="1"/>
    </xf>
    <xf numFmtId="38" fontId="35" fillId="25" borderId="23" xfId="140" applyFont="1" applyFill="1" applyBorder="1" applyAlignment="1">
      <alignment vertical="center" shrinkToFit="1"/>
    </xf>
    <xf numFmtId="0" fontId="35" fillId="0" borderId="24" xfId="249" applyFont="1" applyBorder="1" applyAlignment="1">
      <alignment horizontal="left" vertical="center" shrinkToFit="1"/>
    </xf>
    <xf numFmtId="0" fontId="35" fillId="0" borderId="24" xfId="0" applyFont="1" applyBorder="1" applyAlignment="1">
      <alignment horizontal="right" vertical="center"/>
    </xf>
    <xf numFmtId="0" fontId="35" fillId="0" borderId="16" xfId="0" applyFont="1" applyBorder="1">
      <alignment vertical="center"/>
    </xf>
    <xf numFmtId="0" fontId="35" fillId="0" borderId="23" xfId="0" applyFont="1" applyBorder="1">
      <alignment vertical="center"/>
    </xf>
    <xf numFmtId="0" fontId="35" fillId="0" borderId="16" xfId="0" applyFont="1" applyBorder="1" applyAlignment="1">
      <alignment horizontal="right" vertical="center"/>
    </xf>
    <xf numFmtId="0" fontId="35" fillId="0" borderId="23" xfId="0" applyFont="1" applyBorder="1" applyAlignment="1">
      <alignment horizontal="right" vertical="center"/>
    </xf>
    <xf numFmtId="0" fontId="35" fillId="0" borderId="25" xfId="0" applyFont="1" applyBorder="1" applyAlignment="1">
      <alignment horizontal="right" vertical="center"/>
    </xf>
    <xf numFmtId="38" fontId="35" fillId="24" borderId="26" xfId="140" applyFont="1" applyFill="1" applyBorder="1" applyAlignment="1">
      <alignment vertical="center" shrinkToFit="1"/>
    </xf>
    <xf numFmtId="38" fontId="35" fillId="24" borderId="27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6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vertical="center" shrinkToFit="1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3" xfId="140" applyFont="1" applyFill="1" applyBorder="1" applyAlignment="1">
      <alignment horizontal="right" vertical="center" shrinkToFit="1"/>
    </xf>
    <xf numFmtId="3" fontId="35" fillId="0" borderId="26" xfId="0" applyNumberFormat="1" applyFont="1" applyBorder="1">
      <alignment vertical="center"/>
    </xf>
    <xf numFmtId="3" fontId="35" fillId="0" borderId="27" xfId="0" applyNumberFormat="1" applyFont="1" applyBorder="1">
      <alignment vertical="center"/>
    </xf>
    <xf numFmtId="0" fontId="36" fillId="0" borderId="0" xfId="254" applyFont="1">
      <alignment vertical="center"/>
    </xf>
    <xf numFmtId="0" fontId="37" fillId="0" borderId="0" xfId="256" applyFont="1" applyAlignment="1">
      <alignment vertical="center"/>
    </xf>
    <xf numFmtId="0" fontId="37" fillId="0" borderId="16" xfId="256" applyFont="1" applyBorder="1" applyAlignment="1">
      <alignment vertical="center"/>
    </xf>
    <xf numFmtId="38" fontId="37" fillId="0" borderId="16" xfId="124" applyFont="1" applyBorder="1" applyAlignment="1">
      <alignment vertical="center"/>
    </xf>
    <xf numFmtId="0" fontId="37" fillId="0" borderId="0" xfId="256" applyFont="1" applyAlignment="1">
      <alignment horizontal="center" vertical="center"/>
    </xf>
    <xf numFmtId="38" fontId="37" fillId="0" borderId="16" xfId="255" applyFont="1" applyBorder="1" applyAlignment="1">
      <alignment vertical="center"/>
    </xf>
    <xf numFmtId="0" fontId="37" fillId="0" borderId="28" xfId="256" applyFont="1" applyBorder="1" applyAlignment="1">
      <alignment vertical="center"/>
    </xf>
    <xf numFmtId="0" fontId="37" fillId="0" borderId="30" xfId="256" applyFont="1" applyBorder="1" applyAlignment="1">
      <alignment horizontal="center" vertical="center"/>
    </xf>
    <xf numFmtId="0" fontId="37" fillId="0" borderId="31" xfId="256" applyFont="1" applyBorder="1" applyAlignment="1">
      <alignment horizontal="center" vertical="center"/>
    </xf>
    <xf numFmtId="38" fontId="37" fillId="0" borderId="28" xfId="124" applyFont="1" applyBorder="1" applyAlignment="1">
      <alignment vertical="center"/>
    </xf>
    <xf numFmtId="0" fontId="33" fillId="0" borderId="0" xfId="0" applyFont="1">
      <alignment vertical="center"/>
    </xf>
    <xf numFmtId="0" fontId="38" fillId="26" borderId="16" xfId="256" applyFont="1" applyFill="1" applyBorder="1" applyAlignment="1">
      <alignment vertical="center"/>
    </xf>
    <xf numFmtId="38" fontId="37" fillId="26" borderId="16" xfId="124" applyFont="1" applyFill="1" applyBorder="1" applyAlignment="1">
      <alignment vertical="center"/>
    </xf>
    <xf numFmtId="0" fontId="35" fillId="0" borderId="32" xfId="249" applyFont="1" applyBorder="1" applyAlignment="1">
      <alignment horizontal="center" vertical="center" shrinkToFit="1"/>
    </xf>
    <xf numFmtId="31" fontId="35" fillId="24" borderId="33" xfId="249" applyNumberFormat="1" applyFont="1" applyFill="1" applyBorder="1" applyAlignment="1">
      <alignment horizontal="left" vertical="center" shrinkToFit="1"/>
    </xf>
    <xf numFmtId="0" fontId="35" fillId="0" borderId="33" xfId="249" applyFont="1" applyBorder="1" applyAlignment="1">
      <alignment horizontal="left" vertical="center" shrinkToFit="1"/>
    </xf>
    <xf numFmtId="0" fontId="35" fillId="0" borderId="16" xfId="249" applyFont="1" applyBorder="1" applyAlignment="1">
      <alignment horizontal="left" vertical="center" shrinkToFit="1"/>
    </xf>
    <xf numFmtId="38" fontId="35" fillId="24" borderId="32" xfId="140" applyFont="1" applyFill="1" applyBorder="1" applyAlignment="1">
      <alignment vertical="center" shrinkToFit="1"/>
    </xf>
    <xf numFmtId="38" fontId="35" fillId="24" borderId="16" xfId="140" applyFont="1" applyFill="1" applyBorder="1" applyAlignment="1">
      <alignment vertical="center" shrinkToFit="1"/>
    </xf>
    <xf numFmtId="38" fontId="35" fillId="0" borderId="16" xfId="0" applyNumberFormat="1" applyFont="1" applyBorder="1">
      <alignment vertical="center"/>
    </xf>
    <xf numFmtId="0" fontId="35" fillId="0" borderId="16" xfId="0" applyFont="1" applyBorder="1" applyAlignment="1">
      <alignment vertical="center" shrinkToFit="1"/>
    </xf>
    <xf numFmtId="38" fontId="35" fillId="0" borderId="32" xfId="0" applyNumberFormat="1" applyFont="1" applyBorder="1">
      <alignment vertical="center"/>
    </xf>
    <xf numFmtId="0" fontId="35" fillId="0" borderId="33" xfId="249" applyFont="1" applyBorder="1" applyAlignment="1">
      <alignment vertical="center" shrinkToFit="1"/>
    </xf>
    <xf numFmtId="0" fontId="35" fillId="0" borderId="33" xfId="249" applyFont="1" applyBorder="1" applyAlignment="1">
      <alignment horizontal="center" vertical="center" shrinkToFit="1"/>
    </xf>
    <xf numFmtId="0" fontId="33" fillId="0" borderId="16" xfId="254" applyFont="1" applyBorder="1" applyAlignment="1">
      <alignment horizontal="center" vertical="center"/>
    </xf>
    <xf numFmtId="0" fontId="33" fillId="0" borderId="12" xfId="254" applyFont="1" applyBorder="1">
      <alignment vertical="center"/>
    </xf>
    <xf numFmtId="0" fontId="39" fillId="0" borderId="0" xfId="256" applyFont="1" applyAlignment="1">
      <alignment vertical="center"/>
    </xf>
    <xf numFmtId="0" fontId="37" fillId="0" borderId="33" xfId="256" applyFont="1" applyBorder="1" applyAlignment="1">
      <alignment vertical="center"/>
    </xf>
    <xf numFmtId="3" fontId="40" fillId="0" borderId="16" xfId="0" applyNumberFormat="1" applyFont="1" applyBorder="1">
      <alignment vertical="center"/>
    </xf>
    <xf numFmtId="0" fontId="41" fillId="0" borderId="16" xfId="0" applyFont="1" applyBorder="1">
      <alignment vertical="center"/>
    </xf>
    <xf numFmtId="0" fontId="37" fillId="0" borderId="32" xfId="256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2" xfId="256" applyFont="1" applyBorder="1" applyAlignment="1">
      <alignment horizontal="left" vertical="center"/>
    </xf>
    <xf numFmtId="3" fontId="41" fillId="0" borderId="2" xfId="0" applyNumberFormat="1" applyFont="1" applyBorder="1" applyAlignment="1">
      <alignment horizontal="left" vertical="center"/>
    </xf>
    <xf numFmtId="0" fontId="42" fillId="0" borderId="16" xfId="0" applyFont="1" applyBorder="1">
      <alignment vertical="center"/>
    </xf>
    <xf numFmtId="0" fontId="35" fillId="0" borderId="33" xfId="0" applyFont="1" applyBorder="1" applyAlignment="1">
      <alignment horizontal="right" vertical="center"/>
    </xf>
    <xf numFmtId="0" fontId="35" fillId="0" borderId="32" xfId="0" applyFont="1" applyBorder="1" applyAlignment="1">
      <alignment horizontal="right" vertical="center"/>
    </xf>
    <xf numFmtId="0" fontId="35" fillId="0" borderId="16" xfId="0" applyFont="1" applyBorder="1" applyAlignment="1">
      <alignment horizontal="right" vertical="center" shrinkToFit="1"/>
    </xf>
    <xf numFmtId="0" fontId="33" fillId="0" borderId="13" xfId="254" applyFont="1" applyBorder="1" applyAlignment="1">
      <alignment horizontal="center" vertical="center"/>
    </xf>
    <xf numFmtId="0" fontId="33" fillId="0" borderId="17" xfId="254" applyFont="1" applyBorder="1" applyAlignment="1">
      <alignment horizontal="center" vertical="center"/>
    </xf>
    <xf numFmtId="0" fontId="33" fillId="0" borderId="18" xfId="254" applyFont="1" applyBorder="1" applyAlignment="1">
      <alignment horizontal="center" vertical="center"/>
    </xf>
    <xf numFmtId="0" fontId="33" fillId="0" borderId="16" xfId="254" applyFont="1" applyBorder="1" applyAlignment="1">
      <alignment horizontal="center" vertical="center"/>
    </xf>
    <xf numFmtId="0" fontId="32" fillId="24" borderId="34" xfId="254" applyFont="1" applyFill="1" applyBorder="1" applyAlignment="1">
      <alignment horizontal="center" vertical="center" wrapText="1"/>
    </xf>
    <xf numFmtId="0" fontId="32" fillId="24" borderId="14" xfId="254" applyFont="1" applyFill="1" applyBorder="1" applyAlignment="1">
      <alignment horizontal="center" vertical="center" wrapText="1"/>
    </xf>
    <xf numFmtId="0" fontId="33" fillId="0" borderId="34" xfId="254" applyFont="1" applyBorder="1" applyAlignment="1">
      <alignment horizontal="center" vertical="center"/>
    </xf>
    <xf numFmtId="0" fontId="33" fillId="0" borderId="14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  <xf numFmtId="0" fontId="32" fillId="24" borderId="15" xfId="254" applyFont="1" applyFill="1" applyBorder="1" applyAlignment="1">
      <alignment horizontal="center" vertical="center" wrapText="1"/>
    </xf>
    <xf numFmtId="0" fontId="32" fillId="24" borderId="29" xfId="254" applyFont="1" applyFill="1" applyBorder="1" applyAlignment="1">
      <alignment horizontal="center" vertical="center" wrapText="1"/>
    </xf>
    <xf numFmtId="0" fontId="37" fillId="0" borderId="17" xfId="256" applyFont="1" applyBorder="1" applyAlignment="1">
      <alignment horizontal="center" vertical="center"/>
    </xf>
    <xf numFmtId="0" fontId="37" fillId="0" borderId="2" xfId="256" applyFont="1" applyBorder="1" applyAlignment="1">
      <alignment horizontal="center" vertical="center"/>
    </xf>
    <xf numFmtId="0" fontId="37" fillId="0" borderId="18" xfId="256" applyFont="1" applyBorder="1" applyAlignment="1">
      <alignment horizontal="center" vertical="center"/>
    </xf>
    <xf numFmtId="0" fontId="37" fillId="0" borderId="33" xfId="256" applyFont="1" applyBorder="1" applyAlignment="1">
      <alignment horizontal="left" vertical="center"/>
    </xf>
    <xf numFmtId="0" fontId="37" fillId="0" borderId="32" xfId="256" applyFont="1" applyBorder="1" applyAlignment="1">
      <alignment horizontal="left" vertical="center"/>
    </xf>
    <xf numFmtId="0" fontId="38" fillId="0" borderId="17" xfId="256" applyFont="1" applyBorder="1" applyAlignment="1">
      <alignment horizontal="center" vertical="center"/>
    </xf>
    <xf numFmtId="0" fontId="38" fillId="0" borderId="2" xfId="256" applyFont="1" applyBorder="1" applyAlignment="1">
      <alignment horizontal="center" vertical="center"/>
    </xf>
    <xf numFmtId="0" fontId="38" fillId="0" borderId="18" xfId="256" applyFont="1" applyBorder="1" applyAlignment="1">
      <alignment horizontal="center" vertical="center"/>
    </xf>
    <xf numFmtId="0" fontId="37" fillId="0" borderId="17" xfId="256" applyFont="1" applyBorder="1" applyAlignment="1">
      <alignment vertical="center"/>
    </xf>
    <xf numFmtId="0" fontId="37" fillId="0" borderId="18" xfId="256" applyFont="1" applyBorder="1" applyAlignment="1">
      <alignment vertical="center"/>
    </xf>
    <xf numFmtId="0" fontId="37" fillId="0" borderId="16" xfId="256" applyFont="1" applyBorder="1" applyAlignment="1">
      <alignment horizontal="left" vertical="center"/>
    </xf>
    <xf numFmtId="3" fontId="41" fillId="0" borderId="33" xfId="0" applyNumberFormat="1" applyFont="1" applyBorder="1" applyAlignment="1">
      <alignment horizontal="left" vertical="center"/>
    </xf>
    <xf numFmtId="0" fontId="41" fillId="0" borderId="32" xfId="0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26" borderId="17" xfId="256" applyFont="1" applyFill="1" applyBorder="1" applyAlignment="1">
      <alignment horizontal="center" vertical="center"/>
    </xf>
    <xf numFmtId="0" fontId="37" fillId="26" borderId="18" xfId="256" applyFont="1" applyFill="1" applyBorder="1" applyAlignment="1">
      <alignment horizontal="center" vertical="center"/>
    </xf>
    <xf numFmtId="0" fontId="37" fillId="0" borderId="17" xfId="256" applyFont="1" applyBorder="1" applyAlignment="1">
      <alignment horizontal="left" vertical="center"/>
    </xf>
    <xf numFmtId="0" fontId="37" fillId="0" borderId="18" xfId="256" applyFont="1" applyBorder="1" applyAlignment="1">
      <alignment horizontal="left" vertical="center"/>
    </xf>
    <xf numFmtId="0" fontId="37" fillId="0" borderId="16" xfId="256" applyFont="1" applyBorder="1" applyAlignment="1">
      <alignment horizontal="center" vertical="center"/>
    </xf>
  </cellXfs>
  <cellStyles count="257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" xfId="255" builtinId="6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09賀詞交歓会報告_預かり金収支報告" xfId="256" xr:uid="{6308B5CE-2F8C-44E4-91BB-D90FBFBAE198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J22"/>
  <sheetViews>
    <sheetView zoomScaleNormal="100" workbookViewId="0">
      <selection activeCell="D8" sqref="D8"/>
    </sheetView>
  </sheetViews>
  <sheetFormatPr defaultColWidth="12.59765625" defaultRowHeight="12" x14ac:dyDescent="0.25"/>
  <cols>
    <col min="1" max="1" width="10.59765625" style="27" customWidth="1"/>
    <col min="2" max="2" width="33" style="27" customWidth="1"/>
    <col min="3" max="4" width="12.59765625" style="27"/>
    <col min="5" max="5" width="15.06640625" style="27" customWidth="1"/>
    <col min="6" max="10" width="12.59765625" style="27"/>
    <col min="11" max="11" width="3.9296875" style="27" customWidth="1"/>
    <col min="12" max="12" width="20.59765625" style="27" customWidth="1"/>
    <col min="13" max="14" width="11.59765625" style="27" customWidth="1"/>
    <col min="15" max="15" width="20.59765625" style="27" customWidth="1"/>
    <col min="16" max="17" width="12.59765625" style="27"/>
    <col min="18" max="18" width="20.59765625" style="27" customWidth="1"/>
    <col min="19" max="20" width="12.796875" style="27" customWidth="1"/>
    <col min="21" max="21" width="20.59765625" style="27" customWidth="1"/>
    <col min="22" max="23" width="12.59765625" style="27" customWidth="1"/>
    <col min="24" max="24" width="20.59765625" style="27" customWidth="1"/>
    <col min="25" max="26" width="12.59765625" style="27" customWidth="1"/>
    <col min="27" max="27" width="20.59765625" style="27" customWidth="1"/>
    <col min="28" max="29" width="12.59765625" style="27"/>
    <col min="30" max="30" width="20.59765625" style="27" customWidth="1"/>
    <col min="31" max="32" width="12.59765625" style="27"/>
    <col min="33" max="33" width="20.59765625" style="27" customWidth="1"/>
    <col min="34" max="39" width="12.59765625" style="27"/>
    <col min="40" max="40" width="13.796875" style="27" customWidth="1"/>
    <col min="41" max="16384" width="12.59765625" style="27"/>
  </cols>
  <sheetData>
    <row r="1" spans="1:36" x14ac:dyDescent="0.25">
      <c r="E1" s="33" t="s">
        <v>88</v>
      </c>
    </row>
    <row r="2" spans="1:36" x14ac:dyDescent="0.25">
      <c r="A2" s="60" t="s">
        <v>123</v>
      </c>
      <c r="B2" s="28" t="s">
        <v>0</v>
      </c>
      <c r="C2" s="28" t="s">
        <v>87</v>
      </c>
      <c r="D2" s="28" t="s">
        <v>134</v>
      </c>
      <c r="E2" s="28" t="s">
        <v>124</v>
      </c>
      <c r="F2" s="50" t="s">
        <v>1</v>
      </c>
      <c r="G2" s="28" t="s">
        <v>2</v>
      </c>
      <c r="H2" s="28" t="s">
        <v>3</v>
      </c>
      <c r="I2" s="28" t="s">
        <v>4</v>
      </c>
      <c r="J2" s="29"/>
    </row>
    <row r="3" spans="1:36" x14ac:dyDescent="0.25">
      <c r="A3" s="51" t="s">
        <v>92</v>
      </c>
      <c r="B3" s="52" t="s">
        <v>74</v>
      </c>
      <c r="C3" s="16">
        <v>44000</v>
      </c>
      <c r="D3" s="16">
        <v>7</v>
      </c>
      <c r="E3" s="16">
        <v>11</v>
      </c>
      <c r="F3" s="54">
        <f>SUM(C3*E3)</f>
        <v>484000</v>
      </c>
      <c r="G3" s="55">
        <f>SUM(F3/$E$8)</f>
        <v>13828.571428571429</v>
      </c>
      <c r="H3" s="11">
        <v>770</v>
      </c>
      <c r="I3" s="13"/>
      <c r="J3" s="30"/>
    </row>
    <row r="4" spans="1:36" x14ac:dyDescent="0.25">
      <c r="A4" s="51" t="s">
        <v>93</v>
      </c>
      <c r="B4" s="53" t="s">
        <v>16</v>
      </c>
      <c r="C4" s="16">
        <v>10000</v>
      </c>
      <c r="D4" s="16">
        <v>19</v>
      </c>
      <c r="E4" s="16">
        <v>25</v>
      </c>
      <c r="F4" s="54">
        <f>SUM(C4*E4)</f>
        <v>250000</v>
      </c>
      <c r="G4" s="55">
        <f>SUM(F4/$E$8)</f>
        <v>7142.8571428571431</v>
      </c>
      <c r="H4" s="11">
        <v>770</v>
      </c>
      <c r="I4" s="13"/>
      <c r="J4" s="30"/>
    </row>
    <row r="5" spans="1:36" x14ac:dyDescent="0.25">
      <c r="A5" s="51" t="s">
        <v>125</v>
      </c>
      <c r="B5" s="52" t="s">
        <v>126</v>
      </c>
      <c r="C5" s="16">
        <v>5000</v>
      </c>
      <c r="D5" s="16">
        <v>16</v>
      </c>
      <c r="E5" s="16">
        <v>25</v>
      </c>
      <c r="F5" s="54">
        <f>SUM(C5*E5)</f>
        <v>125000</v>
      </c>
      <c r="G5" s="55">
        <f>SUM(F5/$E$8)</f>
        <v>3571.4285714285716</v>
      </c>
      <c r="H5" s="11">
        <v>770</v>
      </c>
      <c r="I5" s="13"/>
      <c r="J5" s="30"/>
    </row>
    <row r="6" spans="1:36" x14ac:dyDescent="0.25">
      <c r="A6" s="51" t="s">
        <v>94</v>
      </c>
      <c r="B6" s="53" t="s">
        <v>127</v>
      </c>
      <c r="C6" s="8">
        <v>13000</v>
      </c>
      <c r="D6" s="8">
        <v>21</v>
      </c>
      <c r="E6" s="8">
        <v>19</v>
      </c>
      <c r="F6" s="54">
        <f>SUM(C6*E6)</f>
        <v>247000</v>
      </c>
      <c r="G6" s="55">
        <f>SUM(F6/$E$8)</f>
        <v>7057.1428571428569</v>
      </c>
      <c r="H6" s="11">
        <v>770</v>
      </c>
      <c r="I6" s="13"/>
      <c r="J6" s="30"/>
    </row>
    <row r="7" spans="1:36" x14ac:dyDescent="0.25">
      <c r="A7" s="51" t="s">
        <v>95</v>
      </c>
      <c r="B7" s="52" t="s">
        <v>128</v>
      </c>
      <c r="C7" s="8">
        <v>85000</v>
      </c>
      <c r="D7" s="8">
        <v>3</v>
      </c>
      <c r="E7" s="8">
        <v>7</v>
      </c>
      <c r="F7" s="54">
        <f>SUM(C7*E7)</f>
        <v>595000</v>
      </c>
      <c r="G7" s="55">
        <f>SUM(F7/$E$8)</f>
        <v>17000</v>
      </c>
      <c r="H7" s="11">
        <v>770</v>
      </c>
      <c r="I7" s="13" t="s">
        <v>6</v>
      </c>
      <c r="J7" s="30"/>
    </row>
    <row r="8" spans="1:36" x14ac:dyDescent="0.25">
      <c r="A8" s="72" t="s">
        <v>22</v>
      </c>
      <c r="B8" s="73"/>
      <c r="C8" s="20"/>
      <c r="D8" s="20">
        <v>35</v>
      </c>
      <c r="E8" s="20">
        <v>35</v>
      </c>
      <c r="F8" s="58">
        <f>SUM(F3:F7)</f>
        <v>1701000</v>
      </c>
      <c r="G8" s="56">
        <f>F8/E8</f>
        <v>48600</v>
      </c>
      <c r="H8" s="56">
        <f>SUM(H3:H7)</f>
        <v>3850</v>
      </c>
      <c r="I8" s="57" t="s">
        <v>129</v>
      </c>
      <c r="J8" s="31"/>
    </row>
    <row r="9" spans="1:36" x14ac:dyDescent="0.25">
      <c r="A9" s="74" t="s">
        <v>21</v>
      </c>
      <c r="B9" s="74"/>
      <c r="C9" s="20"/>
      <c r="D9" s="20"/>
      <c r="E9" s="20"/>
      <c r="F9" s="58"/>
      <c r="G9" s="56"/>
      <c r="H9" s="56"/>
      <c r="I9" s="20"/>
      <c r="J9" s="31"/>
      <c r="AJ9" s="32"/>
    </row>
    <row r="10" spans="1:36" ht="14.25" customHeight="1" thickBot="1" x14ac:dyDescent="0.3">
      <c r="C10" s="33" t="s">
        <v>130</v>
      </c>
      <c r="D10" s="33"/>
    </row>
    <row r="11" spans="1:36" x14ac:dyDescent="0.25">
      <c r="E11" s="4"/>
      <c r="F11" s="5" t="s">
        <v>71</v>
      </c>
      <c r="G11" s="6" t="s">
        <v>131</v>
      </c>
      <c r="H11" s="4"/>
      <c r="I11" s="5" t="s">
        <v>66</v>
      </c>
      <c r="J11" s="6" t="s">
        <v>72</v>
      </c>
      <c r="K11" s="4"/>
      <c r="L11" s="5" t="s">
        <v>68</v>
      </c>
      <c r="M11" s="6" t="s">
        <v>69</v>
      </c>
      <c r="N11" s="4"/>
      <c r="O11" s="5" t="s">
        <v>67</v>
      </c>
      <c r="P11" s="6" t="s">
        <v>45</v>
      </c>
      <c r="Q11" s="4"/>
      <c r="R11" s="5" t="s">
        <v>61</v>
      </c>
      <c r="S11" s="6" t="s">
        <v>62</v>
      </c>
      <c r="T11" s="4"/>
      <c r="U11" s="5" t="s">
        <v>44</v>
      </c>
      <c r="V11" s="6" t="s">
        <v>43</v>
      </c>
      <c r="W11" s="4"/>
      <c r="X11" s="5" t="s">
        <v>42</v>
      </c>
      <c r="Y11" s="6" t="s">
        <v>41</v>
      </c>
      <c r="Z11" s="4"/>
      <c r="AA11" s="5" t="s">
        <v>40</v>
      </c>
      <c r="AB11" s="6" t="s">
        <v>39</v>
      </c>
      <c r="AC11" s="4"/>
      <c r="AD11" s="5" t="s">
        <v>38</v>
      </c>
      <c r="AE11" s="6" t="s">
        <v>37</v>
      </c>
      <c r="AF11" s="6" t="s">
        <v>39</v>
      </c>
      <c r="AG11" s="4"/>
      <c r="AH11" s="5" t="s">
        <v>38</v>
      </c>
      <c r="AI11" s="6" t="s">
        <v>37</v>
      </c>
    </row>
    <row r="12" spans="1:36" x14ac:dyDescent="0.25">
      <c r="E12" s="7" t="s">
        <v>36</v>
      </c>
      <c r="F12" s="8"/>
      <c r="G12" s="9"/>
      <c r="H12" s="7" t="s">
        <v>36</v>
      </c>
      <c r="I12" s="8">
        <v>44</v>
      </c>
      <c r="J12" s="9"/>
      <c r="K12" s="7" t="s">
        <v>36</v>
      </c>
      <c r="L12" s="8">
        <v>47</v>
      </c>
      <c r="M12" s="9">
        <v>29</v>
      </c>
      <c r="N12" s="7" t="s">
        <v>36</v>
      </c>
      <c r="O12" s="8">
        <v>57</v>
      </c>
      <c r="P12" s="9">
        <v>57</v>
      </c>
      <c r="Q12" s="10" t="s">
        <v>5</v>
      </c>
      <c r="R12" s="11">
        <v>69</v>
      </c>
      <c r="S12" s="12">
        <v>57</v>
      </c>
      <c r="T12" s="10" t="s">
        <v>5</v>
      </c>
      <c r="U12" s="11">
        <v>70</v>
      </c>
      <c r="V12" s="12">
        <v>61</v>
      </c>
      <c r="W12" s="10" t="s">
        <v>5</v>
      </c>
      <c r="X12" s="11">
        <v>71</v>
      </c>
      <c r="Y12" s="12">
        <v>57</v>
      </c>
      <c r="Z12" s="10" t="s">
        <v>5</v>
      </c>
      <c r="AA12" s="8">
        <v>78</v>
      </c>
      <c r="AB12" s="9">
        <v>65</v>
      </c>
      <c r="AC12" s="10" t="s">
        <v>5</v>
      </c>
      <c r="AD12" s="8">
        <v>84</v>
      </c>
      <c r="AE12" s="9">
        <v>68</v>
      </c>
      <c r="AF12" s="9">
        <v>65</v>
      </c>
      <c r="AG12" s="10" t="s">
        <v>5</v>
      </c>
      <c r="AH12" s="8">
        <v>84</v>
      </c>
      <c r="AI12" s="9">
        <v>68</v>
      </c>
    </row>
    <row r="13" spans="1:36" x14ac:dyDescent="0.25">
      <c r="E13" s="7" t="s">
        <v>20</v>
      </c>
      <c r="F13" s="8"/>
      <c r="G13" s="9"/>
      <c r="H13" s="7" t="s">
        <v>20</v>
      </c>
      <c r="I13" s="8">
        <v>1</v>
      </c>
      <c r="J13" s="9">
        <v>1</v>
      </c>
      <c r="K13" s="7" t="s">
        <v>20</v>
      </c>
      <c r="L13" s="8">
        <v>1</v>
      </c>
      <c r="M13" s="9">
        <v>1</v>
      </c>
      <c r="N13" s="7" t="s">
        <v>20</v>
      </c>
      <c r="O13" s="11" t="s">
        <v>35</v>
      </c>
      <c r="P13" s="34" t="s">
        <v>35</v>
      </c>
      <c r="Q13" s="7" t="s">
        <v>20</v>
      </c>
      <c r="R13" s="11">
        <v>1</v>
      </c>
      <c r="S13" s="12">
        <v>1</v>
      </c>
      <c r="T13" s="7" t="s">
        <v>20</v>
      </c>
      <c r="U13" s="11">
        <v>1</v>
      </c>
      <c r="V13" s="12">
        <v>1</v>
      </c>
      <c r="W13" s="7" t="s">
        <v>20</v>
      </c>
      <c r="X13" s="11">
        <v>0</v>
      </c>
      <c r="Y13" s="12">
        <v>0</v>
      </c>
      <c r="Z13" s="7" t="s">
        <v>20</v>
      </c>
      <c r="AA13" s="8">
        <v>1</v>
      </c>
      <c r="AB13" s="9">
        <v>1</v>
      </c>
      <c r="AC13" s="7" t="s">
        <v>20</v>
      </c>
      <c r="AD13" s="8">
        <v>0</v>
      </c>
      <c r="AE13" s="9">
        <v>1</v>
      </c>
      <c r="AF13" s="9">
        <v>1</v>
      </c>
      <c r="AG13" s="7" t="s">
        <v>20</v>
      </c>
      <c r="AH13" s="8">
        <v>0</v>
      </c>
      <c r="AI13" s="9">
        <v>1</v>
      </c>
    </row>
    <row r="14" spans="1:36" x14ac:dyDescent="0.25">
      <c r="E14" s="7" t="s">
        <v>19</v>
      </c>
      <c r="F14" s="13"/>
      <c r="G14" s="9"/>
      <c r="H14" s="7" t="s">
        <v>19</v>
      </c>
      <c r="I14" s="13">
        <v>0</v>
      </c>
      <c r="J14" s="9">
        <v>0</v>
      </c>
      <c r="K14" s="14" t="s">
        <v>19</v>
      </c>
      <c r="L14" s="8">
        <v>47</v>
      </c>
      <c r="M14" s="9">
        <v>20</v>
      </c>
      <c r="N14" s="14" t="s">
        <v>19</v>
      </c>
      <c r="O14" s="11">
        <v>0</v>
      </c>
      <c r="P14" s="34"/>
      <c r="Q14" s="14" t="s">
        <v>19</v>
      </c>
      <c r="R14" s="11">
        <v>69</v>
      </c>
      <c r="S14" s="12">
        <v>0</v>
      </c>
      <c r="T14" s="14" t="s">
        <v>19</v>
      </c>
      <c r="U14" s="11">
        <v>0</v>
      </c>
      <c r="V14" s="12">
        <v>0</v>
      </c>
      <c r="W14" s="59" t="s">
        <v>73</v>
      </c>
      <c r="X14" s="11">
        <v>0</v>
      </c>
      <c r="Y14" s="12">
        <v>0</v>
      </c>
      <c r="Z14" s="59" t="s">
        <v>74</v>
      </c>
      <c r="AA14" s="8">
        <v>0</v>
      </c>
      <c r="AB14" s="9">
        <v>0</v>
      </c>
      <c r="AC14" s="59" t="s">
        <v>34</v>
      </c>
      <c r="AD14" s="8">
        <v>0</v>
      </c>
      <c r="AE14" s="9">
        <v>0</v>
      </c>
      <c r="AF14" s="9">
        <v>0</v>
      </c>
      <c r="AG14" s="15" t="s">
        <v>34</v>
      </c>
      <c r="AH14" s="8">
        <v>0</v>
      </c>
      <c r="AI14" s="9">
        <v>0</v>
      </c>
    </row>
    <row r="15" spans="1:36" x14ac:dyDescent="0.25">
      <c r="E15" s="7" t="s">
        <v>18</v>
      </c>
      <c r="F15" s="16">
        <v>5</v>
      </c>
      <c r="G15" s="17">
        <v>3</v>
      </c>
      <c r="H15" s="7" t="s">
        <v>64</v>
      </c>
      <c r="I15" s="16">
        <v>5</v>
      </c>
      <c r="J15" s="17">
        <v>6</v>
      </c>
      <c r="K15" s="13" t="s">
        <v>58</v>
      </c>
      <c r="L15" s="16">
        <v>0</v>
      </c>
      <c r="M15" s="17">
        <v>13</v>
      </c>
      <c r="N15" s="13" t="s">
        <v>34</v>
      </c>
      <c r="O15" s="11" t="s">
        <v>33</v>
      </c>
      <c r="P15" s="34">
        <v>9</v>
      </c>
      <c r="Q15" s="59" t="s">
        <v>18</v>
      </c>
      <c r="R15" s="11">
        <v>6</v>
      </c>
      <c r="S15" s="12">
        <v>0</v>
      </c>
      <c r="T15" s="59" t="s">
        <v>17</v>
      </c>
      <c r="U15" s="11">
        <v>8</v>
      </c>
      <c r="V15" s="12">
        <v>6</v>
      </c>
      <c r="W15" s="18" t="s">
        <v>16</v>
      </c>
      <c r="X15" s="11">
        <v>20</v>
      </c>
      <c r="Y15" s="12">
        <v>16</v>
      </c>
      <c r="Z15" s="18" t="s">
        <v>16</v>
      </c>
      <c r="AA15" s="8">
        <v>4</v>
      </c>
      <c r="AB15" s="9">
        <v>4</v>
      </c>
      <c r="AC15" s="18" t="s">
        <v>16</v>
      </c>
      <c r="AD15" s="8">
        <v>5</v>
      </c>
      <c r="AE15" s="9">
        <v>0</v>
      </c>
      <c r="AF15" s="9">
        <v>4</v>
      </c>
      <c r="AG15" s="18" t="s">
        <v>16</v>
      </c>
      <c r="AH15" s="8">
        <v>5</v>
      </c>
      <c r="AI15" s="9">
        <v>0</v>
      </c>
    </row>
    <row r="16" spans="1:36" x14ac:dyDescent="0.25">
      <c r="E16" s="18" t="s">
        <v>16</v>
      </c>
      <c r="F16" s="16">
        <v>29</v>
      </c>
      <c r="G16" s="17">
        <v>19</v>
      </c>
      <c r="H16" s="18" t="s">
        <v>16</v>
      </c>
      <c r="I16" s="16">
        <v>41</v>
      </c>
      <c r="J16" s="17">
        <v>28</v>
      </c>
      <c r="K16" s="18" t="s">
        <v>16</v>
      </c>
      <c r="L16" s="16">
        <v>31</v>
      </c>
      <c r="M16" s="17">
        <v>22</v>
      </c>
      <c r="N16" s="18" t="s">
        <v>16</v>
      </c>
      <c r="O16" s="11" t="s">
        <v>32</v>
      </c>
      <c r="P16" s="34" t="s">
        <v>31</v>
      </c>
      <c r="Q16" s="18" t="s">
        <v>16</v>
      </c>
      <c r="R16" s="11">
        <v>35</v>
      </c>
      <c r="S16" s="12">
        <v>0</v>
      </c>
      <c r="T16" s="18" t="s">
        <v>16</v>
      </c>
      <c r="U16" s="11">
        <v>35</v>
      </c>
      <c r="V16" s="12">
        <v>34</v>
      </c>
      <c r="W16" s="59" t="s">
        <v>75</v>
      </c>
      <c r="X16" s="11">
        <v>40</v>
      </c>
      <c r="Y16" s="12">
        <v>30</v>
      </c>
      <c r="Z16" s="59" t="s">
        <v>76</v>
      </c>
      <c r="AA16" s="8">
        <v>50</v>
      </c>
      <c r="AB16" s="9">
        <v>35</v>
      </c>
      <c r="AC16" s="59" t="s">
        <v>15</v>
      </c>
      <c r="AD16" s="8">
        <v>40</v>
      </c>
      <c r="AE16" s="9">
        <v>23</v>
      </c>
      <c r="AF16" s="9">
        <v>35</v>
      </c>
      <c r="AG16" s="15" t="s">
        <v>15</v>
      </c>
      <c r="AH16" s="8">
        <v>40</v>
      </c>
      <c r="AI16" s="9">
        <v>23</v>
      </c>
    </row>
    <row r="17" spans="5:35" x14ac:dyDescent="0.25">
      <c r="E17" s="7" t="s">
        <v>15</v>
      </c>
      <c r="F17" s="16">
        <v>38</v>
      </c>
      <c r="G17" s="17">
        <v>41</v>
      </c>
      <c r="H17" s="7" t="s">
        <v>14</v>
      </c>
      <c r="I17" s="16">
        <v>41</v>
      </c>
      <c r="J17" s="17">
        <v>22</v>
      </c>
      <c r="K17" s="13" t="s">
        <v>56</v>
      </c>
      <c r="L17" s="16">
        <v>47</v>
      </c>
      <c r="M17" s="17">
        <v>47</v>
      </c>
      <c r="N17" s="13" t="s">
        <v>30</v>
      </c>
      <c r="O17" s="11" t="s">
        <v>29</v>
      </c>
      <c r="P17" s="34" t="s">
        <v>28</v>
      </c>
      <c r="Q17" s="59" t="s">
        <v>15</v>
      </c>
      <c r="R17" s="11">
        <v>30</v>
      </c>
      <c r="S17" s="12">
        <v>0</v>
      </c>
      <c r="T17" s="59" t="s">
        <v>14</v>
      </c>
      <c r="U17" s="11">
        <v>70</v>
      </c>
      <c r="V17" s="12">
        <v>74</v>
      </c>
      <c r="W17" s="59" t="s">
        <v>77</v>
      </c>
      <c r="X17" s="11">
        <v>48</v>
      </c>
      <c r="Y17" s="12">
        <v>78</v>
      </c>
      <c r="Z17" s="59" t="s">
        <v>78</v>
      </c>
      <c r="AA17" s="8">
        <v>78</v>
      </c>
      <c r="AB17" s="9">
        <v>76</v>
      </c>
      <c r="AC17" s="59" t="s">
        <v>79</v>
      </c>
      <c r="AD17" s="8">
        <v>50</v>
      </c>
      <c r="AE17" s="9">
        <v>24</v>
      </c>
      <c r="AF17" s="9">
        <v>76</v>
      </c>
      <c r="AG17" s="15" t="s">
        <v>79</v>
      </c>
      <c r="AH17" s="8">
        <v>50</v>
      </c>
      <c r="AI17" s="9">
        <v>24</v>
      </c>
    </row>
    <row r="18" spans="5:35" x14ac:dyDescent="0.25">
      <c r="E18" s="18" t="s">
        <v>132</v>
      </c>
      <c r="F18" s="16">
        <v>24</v>
      </c>
      <c r="G18" s="17"/>
      <c r="H18" s="18" t="s">
        <v>70</v>
      </c>
      <c r="I18" s="16">
        <v>41</v>
      </c>
      <c r="J18" s="17">
        <v>19</v>
      </c>
      <c r="K18" s="13" t="s">
        <v>57</v>
      </c>
      <c r="L18" s="16">
        <v>47</v>
      </c>
      <c r="M18" s="17">
        <v>48</v>
      </c>
      <c r="N18" s="13" t="s">
        <v>27</v>
      </c>
      <c r="O18" s="11" t="s">
        <v>51</v>
      </c>
      <c r="P18" s="34"/>
      <c r="Q18" s="59" t="s">
        <v>13</v>
      </c>
      <c r="R18" s="11">
        <v>62</v>
      </c>
      <c r="S18" s="12">
        <v>61</v>
      </c>
      <c r="T18" s="59" t="s">
        <v>12</v>
      </c>
      <c r="U18" s="11">
        <v>70</v>
      </c>
      <c r="V18" s="12">
        <v>75</v>
      </c>
      <c r="W18" s="14" t="s">
        <v>19</v>
      </c>
      <c r="X18" s="11">
        <v>71</v>
      </c>
      <c r="Y18" s="12">
        <v>79</v>
      </c>
      <c r="Z18" s="14" t="s">
        <v>19</v>
      </c>
      <c r="AA18" s="8">
        <v>78</v>
      </c>
      <c r="AB18" s="9">
        <v>79</v>
      </c>
      <c r="AC18" s="14" t="s">
        <v>19</v>
      </c>
      <c r="AD18" s="8">
        <v>84</v>
      </c>
      <c r="AE18" s="9">
        <v>88</v>
      </c>
      <c r="AF18" s="9">
        <v>79</v>
      </c>
      <c r="AG18" s="14" t="s">
        <v>19</v>
      </c>
      <c r="AH18" s="8">
        <v>84</v>
      </c>
      <c r="AI18" s="9">
        <v>88</v>
      </c>
    </row>
    <row r="19" spans="5:35" x14ac:dyDescent="0.25">
      <c r="E19" s="18" t="s">
        <v>89</v>
      </c>
      <c r="F19" s="16">
        <v>24</v>
      </c>
      <c r="G19" s="17">
        <v>15</v>
      </c>
      <c r="H19" s="18" t="s">
        <v>65</v>
      </c>
      <c r="I19" s="16">
        <v>41</v>
      </c>
      <c r="J19" s="17">
        <v>23</v>
      </c>
      <c r="K19" s="13" t="s">
        <v>59</v>
      </c>
      <c r="L19" s="16">
        <v>26</v>
      </c>
      <c r="M19" s="17">
        <v>30</v>
      </c>
      <c r="N19" s="13" t="s">
        <v>26</v>
      </c>
      <c r="O19" s="11" t="s">
        <v>25</v>
      </c>
      <c r="P19" s="34" t="s">
        <v>52</v>
      </c>
      <c r="Q19" s="59" t="s">
        <v>11</v>
      </c>
      <c r="R19" s="11">
        <v>22</v>
      </c>
      <c r="S19" s="12">
        <v>29</v>
      </c>
      <c r="T19" s="59" t="s">
        <v>10</v>
      </c>
      <c r="U19" s="11">
        <v>30</v>
      </c>
      <c r="V19" s="12">
        <v>27</v>
      </c>
      <c r="W19" s="59" t="s">
        <v>80</v>
      </c>
      <c r="X19" s="11">
        <v>30</v>
      </c>
      <c r="Y19" s="12">
        <v>22</v>
      </c>
      <c r="Z19" s="59" t="s">
        <v>81</v>
      </c>
      <c r="AA19" s="8">
        <v>40</v>
      </c>
      <c r="AB19" s="9">
        <v>28</v>
      </c>
      <c r="AC19" s="59" t="s">
        <v>82</v>
      </c>
      <c r="AD19" s="8">
        <v>19</v>
      </c>
      <c r="AE19" s="9">
        <v>16</v>
      </c>
      <c r="AF19" s="9">
        <v>28</v>
      </c>
      <c r="AG19" s="15" t="s">
        <v>82</v>
      </c>
      <c r="AH19" s="8">
        <v>19</v>
      </c>
      <c r="AI19" s="9">
        <v>16</v>
      </c>
    </row>
    <row r="20" spans="5:35" x14ac:dyDescent="0.25">
      <c r="E20" s="7" t="s">
        <v>91</v>
      </c>
      <c r="F20" s="8">
        <v>6</v>
      </c>
      <c r="G20" s="9">
        <v>4</v>
      </c>
      <c r="H20" s="7" t="s">
        <v>90</v>
      </c>
      <c r="I20" s="8">
        <v>3</v>
      </c>
      <c r="J20" s="9"/>
      <c r="K20" s="13" t="s">
        <v>63</v>
      </c>
      <c r="L20" s="8">
        <v>0</v>
      </c>
      <c r="M20" s="9">
        <v>5</v>
      </c>
      <c r="N20" s="13" t="s">
        <v>24</v>
      </c>
      <c r="O20" s="11" t="s">
        <v>23</v>
      </c>
      <c r="P20" s="12"/>
      <c r="Q20" s="59" t="s">
        <v>9</v>
      </c>
      <c r="R20" s="11">
        <v>7</v>
      </c>
      <c r="S20" s="12">
        <v>45</v>
      </c>
      <c r="T20" s="59" t="s">
        <v>60</v>
      </c>
      <c r="U20" s="11">
        <v>4</v>
      </c>
      <c r="V20" s="12">
        <v>5</v>
      </c>
      <c r="W20" s="13" t="s">
        <v>83</v>
      </c>
      <c r="X20" s="11">
        <v>0</v>
      </c>
      <c r="Y20" s="12">
        <v>1</v>
      </c>
      <c r="Z20" s="13" t="s">
        <v>84</v>
      </c>
      <c r="AA20" s="8">
        <v>4</v>
      </c>
      <c r="AB20" s="9">
        <v>6</v>
      </c>
      <c r="AC20" s="13" t="s">
        <v>85</v>
      </c>
      <c r="AD20" s="8">
        <v>0</v>
      </c>
      <c r="AE20" s="9">
        <v>2</v>
      </c>
      <c r="AF20" s="9">
        <v>6</v>
      </c>
      <c r="AG20" s="13" t="s">
        <v>85</v>
      </c>
      <c r="AH20" s="8">
        <v>0</v>
      </c>
      <c r="AI20" s="9">
        <v>2</v>
      </c>
    </row>
    <row r="21" spans="5:35" x14ac:dyDescent="0.25">
      <c r="E21" s="19" t="s">
        <v>86</v>
      </c>
      <c r="F21" s="20">
        <v>38</v>
      </c>
      <c r="G21" s="21"/>
      <c r="H21" s="19" t="s">
        <v>86</v>
      </c>
      <c r="I21" s="20">
        <v>41</v>
      </c>
      <c r="J21" s="21"/>
      <c r="K21" s="19" t="s">
        <v>86</v>
      </c>
      <c r="L21" s="20">
        <v>47</v>
      </c>
      <c r="M21" s="21"/>
      <c r="N21" s="19" t="s">
        <v>86</v>
      </c>
      <c r="O21" s="22">
        <v>57</v>
      </c>
      <c r="P21" s="23">
        <v>57</v>
      </c>
      <c r="Q21" s="19" t="s">
        <v>86</v>
      </c>
      <c r="R21" s="22">
        <v>69</v>
      </c>
      <c r="S21" s="23">
        <v>69</v>
      </c>
      <c r="T21" s="19" t="s">
        <v>86</v>
      </c>
      <c r="U21" s="22">
        <v>70</v>
      </c>
      <c r="V21" s="23">
        <v>74</v>
      </c>
      <c r="W21" s="19" t="s">
        <v>86</v>
      </c>
      <c r="X21" s="22"/>
      <c r="Y21" s="23">
        <v>69</v>
      </c>
      <c r="Z21" s="19" t="s">
        <v>86</v>
      </c>
      <c r="AA21" s="20"/>
      <c r="AB21" s="21">
        <v>78</v>
      </c>
      <c r="AC21" s="19" t="s">
        <v>86</v>
      </c>
      <c r="AD21" s="20"/>
      <c r="AE21" s="21">
        <v>84</v>
      </c>
      <c r="AF21" s="21">
        <v>78</v>
      </c>
      <c r="AG21" s="19" t="s">
        <v>86</v>
      </c>
      <c r="AH21" s="20"/>
      <c r="AI21" s="21">
        <v>84</v>
      </c>
    </row>
    <row r="22" spans="5:35" ht="12.4" thickBot="1" x14ac:dyDescent="0.3">
      <c r="E22" s="24" t="s">
        <v>21</v>
      </c>
      <c r="F22" s="35">
        <v>43000</v>
      </c>
      <c r="G22" s="36"/>
      <c r="H22" s="24" t="s">
        <v>21</v>
      </c>
      <c r="I22" s="35">
        <v>36500</v>
      </c>
      <c r="J22" s="36"/>
      <c r="K22" s="24" t="s">
        <v>21</v>
      </c>
      <c r="L22" s="35"/>
      <c r="M22" s="36">
        <v>25000</v>
      </c>
      <c r="N22" s="24" t="s">
        <v>21</v>
      </c>
      <c r="O22" s="25"/>
      <c r="P22" s="26">
        <v>33000</v>
      </c>
      <c r="Q22" s="24" t="s">
        <v>21</v>
      </c>
      <c r="R22" s="25"/>
      <c r="S22" s="26">
        <v>35000</v>
      </c>
      <c r="T22" s="24" t="s">
        <v>21</v>
      </c>
      <c r="U22" s="25"/>
      <c r="V22" s="26">
        <v>38000</v>
      </c>
      <c r="W22" s="24" t="s">
        <v>21</v>
      </c>
      <c r="X22" s="25"/>
      <c r="Y22" s="26">
        <v>43000</v>
      </c>
      <c r="Z22" s="24" t="s">
        <v>21</v>
      </c>
      <c r="AA22" s="25"/>
      <c r="AB22" s="26">
        <v>37000</v>
      </c>
      <c r="AC22" s="24" t="s">
        <v>21</v>
      </c>
      <c r="AD22" s="25"/>
      <c r="AE22" s="26">
        <v>31000</v>
      </c>
      <c r="AF22" s="26">
        <v>37000</v>
      </c>
      <c r="AG22" s="24" t="s">
        <v>21</v>
      </c>
      <c r="AH22" s="25"/>
      <c r="AI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6"/>
  <sheetViews>
    <sheetView topLeftCell="A2" zoomScale="103" workbookViewId="0">
      <selection activeCell="C38" sqref="C38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78"/>
      <c r="C6" s="78" t="s">
        <v>49</v>
      </c>
      <c r="D6" s="78"/>
      <c r="E6" s="78"/>
      <c r="F6" s="78" t="s">
        <v>101</v>
      </c>
      <c r="G6" s="78"/>
      <c r="H6" s="78"/>
    </row>
    <row r="7" spans="2:8" x14ac:dyDescent="0.25">
      <c r="B7" s="78"/>
      <c r="C7" s="61" t="s">
        <v>48</v>
      </c>
      <c r="D7" s="61" t="s">
        <v>47</v>
      </c>
      <c r="E7" s="61" t="s">
        <v>46</v>
      </c>
      <c r="F7" s="61" t="s">
        <v>48</v>
      </c>
      <c r="G7" s="61" t="s">
        <v>47</v>
      </c>
      <c r="H7" s="61" t="s">
        <v>46</v>
      </c>
    </row>
    <row r="8" spans="2:8" x14ac:dyDescent="0.25">
      <c r="B8" s="81" t="s">
        <v>54</v>
      </c>
      <c r="C8" s="79" t="s">
        <v>96</v>
      </c>
      <c r="D8" s="79" t="s">
        <v>96</v>
      </c>
      <c r="E8" s="79" t="s">
        <v>97</v>
      </c>
      <c r="F8" s="79" t="s">
        <v>98</v>
      </c>
      <c r="G8" s="79" t="s">
        <v>98</v>
      </c>
      <c r="H8" s="79" t="s">
        <v>99</v>
      </c>
    </row>
    <row r="9" spans="2:8" x14ac:dyDescent="0.25">
      <c r="B9" s="82"/>
      <c r="C9" s="80"/>
      <c r="D9" s="80"/>
      <c r="E9" s="80"/>
      <c r="F9" s="80"/>
      <c r="G9" s="80"/>
      <c r="H9" s="80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100</v>
      </c>
    </row>
    <row r="13" spans="2:8" x14ac:dyDescent="0.25">
      <c r="B13" s="2"/>
    </row>
    <row r="14" spans="2:8" x14ac:dyDescent="0.25">
      <c r="B14" s="1" t="s">
        <v>102</v>
      </c>
    </row>
    <row r="15" spans="2:8" x14ac:dyDescent="0.25">
      <c r="B15" s="2" t="s">
        <v>7</v>
      </c>
    </row>
    <row r="17" spans="2:8" x14ac:dyDescent="0.25">
      <c r="B17" s="75"/>
      <c r="C17" s="76" t="s">
        <v>49</v>
      </c>
      <c r="D17" s="77"/>
      <c r="E17" s="76" t="s">
        <v>101</v>
      </c>
      <c r="F17" s="77"/>
      <c r="G17" s="62"/>
    </row>
    <row r="18" spans="2:8" x14ac:dyDescent="0.25">
      <c r="B18" s="75"/>
      <c r="C18" s="3" t="s">
        <v>104</v>
      </c>
      <c r="D18" s="3" t="s">
        <v>46</v>
      </c>
      <c r="E18" s="61" t="s">
        <v>104</v>
      </c>
      <c r="F18" s="61" t="s">
        <v>46</v>
      </c>
      <c r="G18" s="1" t="s">
        <v>53</v>
      </c>
    </row>
    <row r="19" spans="2:8" x14ac:dyDescent="0.25">
      <c r="B19" s="83" t="s">
        <v>54</v>
      </c>
      <c r="C19" s="84" t="s">
        <v>96</v>
      </c>
      <c r="D19" s="84" t="s">
        <v>97</v>
      </c>
      <c r="E19" s="85" t="s">
        <v>105</v>
      </c>
      <c r="F19" s="85" t="s">
        <v>99</v>
      </c>
      <c r="G19" s="1" t="s">
        <v>103</v>
      </c>
    </row>
    <row r="20" spans="2:8" x14ac:dyDescent="0.25">
      <c r="B20" s="82"/>
      <c r="C20" s="80"/>
      <c r="D20" s="80"/>
      <c r="E20" s="80"/>
      <c r="F20" s="80"/>
      <c r="G20" s="1" t="s">
        <v>106</v>
      </c>
    </row>
    <row r="21" spans="2:8" x14ac:dyDescent="0.25">
      <c r="B21" s="37"/>
      <c r="C21" s="37"/>
      <c r="D21" s="37"/>
      <c r="E21" s="37"/>
      <c r="G21" s="37"/>
      <c r="H21" s="37"/>
    </row>
    <row r="22" spans="2:8" x14ac:dyDescent="0.25">
      <c r="B22" s="37"/>
      <c r="C22" s="37"/>
      <c r="D22" s="37"/>
      <c r="E22" s="37"/>
      <c r="G22" s="37"/>
      <c r="H22" s="37"/>
    </row>
    <row r="23" spans="2:8" x14ac:dyDescent="0.25">
      <c r="B23" s="37"/>
      <c r="C23" s="37"/>
      <c r="D23" s="37"/>
      <c r="E23" s="37"/>
      <c r="G23" s="37"/>
      <c r="H23" s="37"/>
    </row>
    <row r="26" spans="2:8" x14ac:dyDescent="0.25">
      <c r="B26" s="1" t="s">
        <v>133</v>
      </c>
    </row>
  </sheetData>
  <mergeCells count="18">
    <mergeCell ref="B19:B20"/>
    <mergeCell ref="C19:C20"/>
    <mergeCell ref="D19:D20"/>
    <mergeCell ref="E19:E20"/>
    <mergeCell ref="F19:F20"/>
    <mergeCell ref="B17:B18"/>
    <mergeCell ref="C17:D17"/>
    <mergeCell ref="E17:F17"/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21BA-E836-45B3-BCCD-04B06862E640}">
  <dimension ref="A1:E27"/>
  <sheetViews>
    <sheetView tabSelected="1" topLeftCell="A10" workbookViewId="0">
      <selection activeCell="B14" sqref="B14"/>
    </sheetView>
  </sheetViews>
  <sheetFormatPr defaultRowHeight="12.75" x14ac:dyDescent="0.25"/>
  <cols>
    <col min="1" max="1" width="38.265625" customWidth="1"/>
    <col min="2" max="2" width="13.9296875" customWidth="1"/>
    <col min="3" max="3" width="15.06640625" customWidth="1"/>
    <col min="4" max="4" width="12.19921875" customWidth="1"/>
  </cols>
  <sheetData>
    <row r="1" spans="1:5" ht="22.05" customHeight="1" x14ac:dyDescent="0.25">
      <c r="A1" s="91" t="s">
        <v>107</v>
      </c>
      <c r="B1" s="92"/>
      <c r="C1" s="92"/>
      <c r="D1" s="93"/>
      <c r="E1" s="38"/>
    </row>
    <row r="2" spans="1:5" ht="22.05" customHeight="1" x14ac:dyDescent="0.25">
      <c r="A2" s="39" t="s">
        <v>136</v>
      </c>
      <c r="B2" s="94" t="s">
        <v>144</v>
      </c>
      <c r="C2" s="95"/>
      <c r="D2" s="40">
        <v>1820000</v>
      </c>
      <c r="E2" s="38"/>
    </row>
    <row r="3" spans="1:5" ht="22.05" customHeight="1" x14ac:dyDescent="0.25">
      <c r="A3" s="64" t="s">
        <v>137</v>
      </c>
      <c r="B3" s="94" t="s">
        <v>138</v>
      </c>
      <c r="C3" s="95"/>
      <c r="D3" s="40">
        <v>52000</v>
      </c>
      <c r="E3" s="38"/>
    </row>
    <row r="4" spans="1:5" ht="22.05" customHeight="1" x14ac:dyDescent="0.25">
      <c r="A4" s="64" t="s">
        <v>140</v>
      </c>
      <c r="B4" s="94" t="s">
        <v>139</v>
      </c>
      <c r="C4" s="95"/>
      <c r="D4" s="40">
        <v>208000</v>
      </c>
      <c r="E4" s="38"/>
    </row>
    <row r="5" spans="1:5" ht="22.05" customHeight="1" x14ac:dyDescent="0.25">
      <c r="A5" s="66" t="s">
        <v>141</v>
      </c>
      <c r="B5" s="97" t="s">
        <v>142</v>
      </c>
      <c r="C5" s="98"/>
      <c r="D5" s="65">
        <v>54000</v>
      </c>
      <c r="E5" s="38"/>
    </row>
    <row r="6" spans="1:5" ht="22.05" customHeight="1" x14ac:dyDescent="0.25">
      <c r="A6" s="66" t="s">
        <v>149</v>
      </c>
      <c r="B6" s="97" t="s">
        <v>148</v>
      </c>
      <c r="C6" s="99"/>
      <c r="D6" s="65">
        <v>33000</v>
      </c>
      <c r="E6" s="38"/>
    </row>
    <row r="7" spans="1:5" ht="22.05" customHeight="1" x14ac:dyDescent="0.25">
      <c r="A7" s="71" t="s">
        <v>151</v>
      </c>
      <c r="B7" s="70" t="s">
        <v>152</v>
      </c>
      <c r="C7" s="68"/>
      <c r="D7" s="65">
        <v>5000</v>
      </c>
      <c r="E7" s="38"/>
    </row>
    <row r="8" spans="1:5" ht="22.05" customHeight="1" x14ac:dyDescent="0.25">
      <c r="A8" s="66" t="s">
        <v>154</v>
      </c>
      <c r="B8" s="70" t="s">
        <v>156</v>
      </c>
      <c r="C8" s="68"/>
      <c r="D8" s="65">
        <v>44000</v>
      </c>
      <c r="E8" s="38"/>
    </row>
    <row r="9" spans="1:5" ht="22.05" customHeight="1" x14ac:dyDescent="0.25">
      <c r="A9" s="86" t="s">
        <v>108</v>
      </c>
      <c r="B9" s="87"/>
      <c r="C9" s="88"/>
      <c r="D9" s="40">
        <f>SUM(D2:D8)</f>
        <v>2216000</v>
      </c>
      <c r="E9" s="38" t="s">
        <v>109</v>
      </c>
    </row>
    <row r="10" spans="1:5" ht="22.05" customHeight="1" x14ac:dyDescent="0.25">
      <c r="A10" s="38"/>
      <c r="B10" s="38"/>
      <c r="C10" s="41" t="s">
        <v>147</v>
      </c>
      <c r="D10" s="63">
        <v>43</v>
      </c>
      <c r="E10" s="38"/>
    </row>
    <row r="11" spans="1:5" ht="22.05" customHeight="1" x14ac:dyDescent="0.25">
      <c r="A11" s="91" t="s">
        <v>110</v>
      </c>
      <c r="B11" s="92"/>
      <c r="C11" s="92"/>
      <c r="D11" s="93"/>
      <c r="E11" s="38"/>
    </row>
    <row r="12" spans="1:5" ht="22.05" customHeight="1" x14ac:dyDescent="0.25">
      <c r="A12" s="39" t="s">
        <v>111</v>
      </c>
      <c r="B12" s="96" t="s">
        <v>143</v>
      </c>
      <c r="C12" s="96"/>
      <c r="D12" s="42">
        <v>378000</v>
      </c>
      <c r="E12" s="41"/>
    </row>
    <row r="13" spans="1:5" ht="22.05" customHeight="1" x14ac:dyDescent="0.25">
      <c r="A13" s="64" t="s">
        <v>145</v>
      </c>
      <c r="B13" s="89" t="s">
        <v>146</v>
      </c>
      <c r="C13" s="90"/>
      <c r="D13" s="42">
        <v>190000</v>
      </c>
      <c r="E13" s="41"/>
    </row>
    <row r="14" spans="1:5" ht="22.05" customHeight="1" x14ac:dyDescent="0.25">
      <c r="A14" s="39" t="s">
        <v>150</v>
      </c>
      <c r="B14" s="69" t="s">
        <v>153</v>
      </c>
      <c r="C14" s="67"/>
      <c r="D14" s="42">
        <v>80000</v>
      </c>
      <c r="E14" s="41"/>
    </row>
    <row r="15" spans="1:5" ht="22.05" customHeight="1" x14ac:dyDescent="0.25">
      <c r="A15" s="39" t="s">
        <v>155</v>
      </c>
      <c r="B15" s="69" t="s">
        <v>157</v>
      </c>
      <c r="C15" s="67"/>
      <c r="D15" s="42">
        <v>262500</v>
      </c>
      <c r="E15" s="41"/>
    </row>
    <row r="16" spans="1:5" ht="22.05" customHeight="1" x14ac:dyDescent="0.25">
      <c r="A16" s="39" t="s">
        <v>135</v>
      </c>
      <c r="B16" s="96" t="s">
        <v>159</v>
      </c>
      <c r="C16" s="96"/>
      <c r="D16" s="42">
        <v>229500</v>
      </c>
      <c r="E16" s="41"/>
    </row>
    <row r="17" spans="1:5" ht="22.05" customHeight="1" x14ac:dyDescent="0.25">
      <c r="A17" s="86" t="s">
        <v>108</v>
      </c>
      <c r="B17" s="87"/>
      <c r="C17" s="88"/>
      <c r="D17" s="40">
        <f>SUM(D12:D16)</f>
        <v>1140000</v>
      </c>
      <c r="E17" s="38" t="s">
        <v>112</v>
      </c>
    </row>
    <row r="18" spans="1:5" ht="22.05" customHeight="1" x14ac:dyDescent="0.25">
      <c r="A18" s="39" t="s">
        <v>113</v>
      </c>
      <c r="B18" s="102" t="s">
        <v>158</v>
      </c>
      <c r="C18" s="103"/>
      <c r="D18" s="40">
        <v>3850</v>
      </c>
      <c r="E18" s="38" t="s">
        <v>114</v>
      </c>
    </row>
    <row r="19" spans="1:5" ht="22.05" customHeight="1" x14ac:dyDescent="0.25">
      <c r="A19" s="39" t="s">
        <v>115</v>
      </c>
      <c r="B19" s="104" t="s">
        <v>116</v>
      </c>
      <c r="C19" s="104"/>
      <c r="D19" s="40">
        <f>(D9-D17-D18)</f>
        <v>1072150</v>
      </c>
      <c r="E19" s="38" t="s">
        <v>117</v>
      </c>
    </row>
    <row r="20" spans="1:5" ht="22.05" customHeight="1" x14ac:dyDescent="0.25">
      <c r="A20" s="43"/>
      <c r="B20" s="44"/>
      <c r="C20" s="45"/>
      <c r="D20" s="46"/>
      <c r="E20" s="38"/>
    </row>
    <row r="21" spans="1:5" ht="22.05" customHeight="1" x14ac:dyDescent="0.25">
      <c r="A21" s="91" t="s">
        <v>118</v>
      </c>
      <c r="B21" s="92"/>
      <c r="C21" s="92"/>
      <c r="D21" s="93"/>
      <c r="E21" s="38"/>
    </row>
    <row r="22" spans="1:5" ht="22.05" customHeight="1" x14ac:dyDescent="0.25">
      <c r="A22" s="39" t="s">
        <v>108</v>
      </c>
      <c r="B22" s="86"/>
      <c r="C22" s="88"/>
      <c r="D22" s="40">
        <v>0</v>
      </c>
      <c r="E22" s="38" t="s">
        <v>119</v>
      </c>
    </row>
    <row r="23" spans="1:5" ht="22.05" customHeight="1" x14ac:dyDescent="0.25">
      <c r="A23" s="47"/>
      <c r="B23" s="47"/>
      <c r="C23" s="47"/>
      <c r="D23" s="47"/>
      <c r="E23" s="47"/>
    </row>
    <row r="24" spans="1:5" ht="22.05" customHeight="1" x14ac:dyDescent="0.25">
      <c r="A24" s="48" t="s">
        <v>120</v>
      </c>
      <c r="B24" s="100" t="s">
        <v>121</v>
      </c>
      <c r="C24" s="101"/>
      <c r="D24" s="49">
        <f>(D19-D22)</f>
        <v>1072150</v>
      </c>
      <c r="E24" s="38" t="s">
        <v>122</v>
      </c>
    </row>
    <row r="25" spans="1:5" ht="22.05" customHeight="1" x14ac:dyDescent="0.25"/>
    <row r="26" spans="1:5" ht="22.05" customHeight="1" x14ac:dyDescent="0.25"/>
    <row r="27" spans="1:5" ht="22.05" customHeight="1" x14ac:dyDescent="0.25"/>
  </sheetData>
  <mergeCells count="17">
    <mergeCell ref="B22:C22"/>
    <mergeCell ref="B24:C24"/>
    <mergeCell ref="B18:C18"/>
    <mergeCell ref="B19:C19"/>
    <mergeCell ref="A21:D21"/>
    <mergeCell ref="A17:C17"/>
    <mergeCell ref="B13:C13"/>
    <mergeCell ref="A1:D1"/>
    <mergeCell ref="B2:C2"/>
    <mergeCell ref="A9:C9"/>
    <mergeCell ref="A11:D11"/>
    <mergeCell ref="B12:C12"/>
    <mergeCell ref="B3:C3"/>
    <mergeCell ref="B4:C4"/>
    <mergeCell ref="B5:C5"/>
    <mergeCell ref="B6:C6"/>
    <mergeCell ref="B16:C16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参加人数 </vt:lpstr>
      <vt:lpstr>振込手数料 </vt:lpstr>
      <vt:lpstr>参考資料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2023-12-28T14:07:45Z</cp:lastPrinted>
  <dcterms:created xsi:type="dcterms:W3CDTF">2012-10-26T08:46:42Z</dcterms:created>
  <dcterms:modified xsi:type="dcterms:W3CDTF">2025-12-10T11:29:27Z</dcterms:modified>
</cp:coreProperties>
</file>